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ІНФОРМАЦІЇ\2025\Спільні інформації\Звіт за І квартал 2025 року\"/>
    </mc:Choice>
  </mc:AlternateContent>
  <xr:revisionPtr revIDLastSave="0" documentId="13_ncr:1_{CC7803C6-7712-42E1-9EFD-76EF8EF44E4B}" xr6:coauthVersionLast="47" xr6:coauthVersionMax="47" xr10:uidLastSave="{00000000-0000-0000-0000-000000000000}"/>
  <bookViews>
    <workbookView xWindow="-120" yWindow="-120" windowWidth="29040" windowHeight="15840" xr2:uid="{9BFAC561-E0AB-495D-A98C-66E883F66D01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analiz_vd0!$4:$4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2" l="1"/>
  <c r="L8" i="2"/>
  <c r="L9" i="2"/>
  <c r="L10" i="2"/>
  <c r="L11" i="2"/>
  <c r="L12" i="2"/>
  <c r="L14" i="2"/>
  <c r="L15" i="2"/>
  <c r="L16" i="2"/>
  <c r="L17" i="2"/>
  <c r="L19" i="2"/>
  <c r="L20" i="2"/>
  <c r="L21" i="2"/>
  <c r="L24" i="2"/>
  <c r="L25" i="2"/>
  <c r="L26" i="2"/>
  <c r="L27" i="2"/>
  <c r="L28" i="2"/>
  <c r="L29" i="2"/>
  <c r="L30" i="2"/>
  <c r="L31" i="2"/>
  <c r="L33" i="2"/>
  <c r="L34" i="2"/>
  <c r="L35" i="2"/>
  <c r="L36" i="2"/>
  <c r="L38" i="2"/>
  <c r="L39" i="2"/>
  <c r="L40" i="2"/>
  <c r="L41" i="2"/>
  <c r="L42" i="2"/>
  <c r="K6" i="2"/>
  <c r="K8" i="2"/>
  <c r="K9" i="2"/>
  <c r="K10" i="2"/>
  <c r="K11" i="2"/>
  <c r="K12" i="2"/>
  <c r="K14" i="2"/>
  <c r="K15" i="2"/>
  <c r="K16" i="2"/>
  <c r="K17" i="2"/>
  <c r="K19" i="2"/>
  <c r="K20" i="2"/>
  <c r="K21" i="2"/>
  <c r="K24" i="2"/>
  <c r="K25" i="2"/>
  <c r="K26" i="2"/>
  <c r="K27" i="2"/>
  <c r="K28" i="2"/>
  <c r="K29" i="2"/>
  <c r="K30" i="2"/>
  <c r="K31" i="2"/>
  <c r="K33" i="2"/>
  <c r="K34" i="2"/>
  <c r="K35" i="2"/>
  <c r="K36" i="2"/>
  <c r="K38" i="2"/>
  <c r="K39" i="2"/>
  <c r="K40" i="2"/>
  <c r="K41" i="2"/>
  <c r="K42" i="2"/>
  <c r="J12" i="2"/>
  <c r="J14" i="2"/>
  <c r="J15" i="2"/>
  <c r="J21" i="2"/>
  <c r="J24" i="2"/>
  <c r="J25" i="2"/>
  <c r="J26" i="2"/>
  <c r="J27" i="2"/>
  <c r="J28" i="2"/>
  <c r="J29" i="2"/>
  <c r="J30" i="2"/>
  <c r="J31" i="2"/>
  <c r="J38" i="2"/>
  <c r="J42" i="2"/>
  <c r="I6" i="2"/>
  <c r="I7" i="2"/>
  <c r="I8" i="2"/>
  <c r="I10" i="2"/>
  <c r="I13" i="2"/>
  <c r="I14" i="2"/>
  <c r="I15" i="2"/>
  <c r="I18" i="2"/>
  <c r="I23" i="2"/>
  <c r="I24" i="2"/>
  <c r="I26" i="2"/>
  <c r="I27" i="2"/>
  <c r="I28" i="2"/>
  <c r="I29" i="2"/>
  <c r="I32" i="2"/>
  <c r="I35" i="2"/>
  <c r="I37" i="2"/>
  <c r="L5" i="2"/>
  <c r="K5" i="2"/>
  <c r="I5" i="2"/>
  <c r="D40" i="2"/>
  <c r="D42" i="2" s="1"/>
  <c r="I42" i="2" s="1"/>
  <c r="D31" i="2"/>
  <c r="I31" i="2" s="1"/>
  <c r="D25" i="2"/>
  <c r="I25" i="2" s="1"/>
  <c r="D21" i="2"/>
  <c r="I21" i="2" s="1"/>
  <c r="D12" i="2"/>
  <c r="I12" i="2" s="1"/>
  <c r="D5" i="2"/>
</calcChain>
</file>

<file path=xl/sharedStrings.xml><?xml version="1.0" encoding="utf-8"?>
<sst xmlns="http://schemas.openxmlformats.org/spreadsheetml/2006/main" count="89" uniqueCount="89">
  <si>
    <t>Код</t>
  </si>
  <si>
    <t>Показник</t>
  </si>
  <si>
    <t>Затверджений план на рік</t>
  </si>
  <si>
    <t>План на рік з урахуванням змін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</si>
  <si>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</si>
  <si>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</si>
  <si>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</si>
  <si>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</si>
  <si>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</si>
  <si>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</si>
  <si>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</si>
  <si>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0117130</t>
  </si>
  <si>
    <t>Здійснення заходів із землеустрою</t>
  </si>
  <si>
    <t>0117650</t>
  </si>
  <si>
    <t>Проведення експертної грошової оцінки земельної ділянки чи права на неї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</si>
  <si>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</si>
  <si>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</si>
  <si>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</si>
  <si>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</si>
  <si>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</si>
  <si>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</si>
  <si>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</si>
  <si>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0611070</t>
  </si>
  <si>
    <t>Надання позашкільної освіти закладами позашкільної освіти, заходи із позашкільної роботи з дітьми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</si>
  <si>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</si>
  <si>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</si>
  <si>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0611403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</si>
  <si>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</si>
  <si>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</si>
  <si>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</si>
  <si>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</si>
  <si>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</si>
  <si>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</si>
  <si>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0813210</t>
  </si>
  <si>
    <t>Організація та проведення громадських робіт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</si>
  <si>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</si>
  <si>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</si>
  <si>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</si>
  <si>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</si>
  <si>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</si>
  <si>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1011080</t>
  </si>
  <si>
    <t>Надання спеціалізованої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</si>
  <si>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</si>
  <si>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</si>
  <si>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</si>
  <si>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</si>
  <si>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</si>
  <si>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</si>
  <si>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</si>
  <si>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</si>
  <si>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12</t>
  </si>
  <si>
    <t>1216012</t>
  </si>
  <si>
    <t>Забезпечення діяльності з виробництва, транспортування, постачання теплової енергії</t>
  </si>
  <si>
    <t>1216013</t>
  </si>
  <si>
    <t>Забезпечення діяльності водопровідно-каналізаційного господарства</t>
  </si>
  <si>
    <t>1216030</t>
  </si>
  <si>
    <t>Організація благоустрою населених пунктів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</si>
  <si>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</si>
  <si>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</si>
  <si>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1218311</t>
  </si>
  <si>
    <t>Охорона та раціональне використання природних ресурсів</t>
  </si>
  <si>
    <t>1218340</t>
  </si>
  <si>
    <t>Природоохоронні заходи за рахунок цільових фондів</t>
  </si>
  <si>
    <t>37</t>
  </si>
  <si>
    <t>Фінансове управління Дунаєвецької міської ради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</si>
  <si>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</si>
  <si>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</si>
  <si>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</si>
  <si>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</si>
  <si>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</si>
  <si>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Видатки спеціального фонду міського бюджету за 1 квартал 2025 року</t>
  </si>
  <si>
    <t>План на 1 квартал з урахуванням змін</t>
  </si>
  <si>
    <t>Касові видатки за 1 квартал 2025 року</t>
  </si>
  <si>
    <t>Касові видатки за 2024 рік</t>
  </si>
  <si>
    <t>% до минулого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</si>
  <si>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</si>
  <si>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</si>
  <si>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</si>
  <si>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0611151</t>
  </si>
  <si>
    <t>Забезпечення діяльності інклюзивно-ресурсних центрів за рахунок коштів місцевого бюджету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</si>
  <si>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</si>
  <si>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</si>
  <si>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1218240</t>
  </si>
  <si>
    <t>Заходи та роботи з територіальної оборони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</si>
  <si>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</si>
  <si>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</si>
  <si>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</si>
  <si>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 та туризму  Дунаєвецької міської ради</t>
  </si>
  <si>
    <t>Управління містобудування, архітектури, житлово-комунального господарства, благоустрою та цивільного захисту Дунаєвецької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</si>
</sst>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0" fontId="2" fillId="0" borderId="0" xfId="1" applyFont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vertical="center" wrapText="1"/>
    </xf>
    <xf numFmtId="164" fontId="8" fillId="0" borderId="1" xfId="2" applyNumberFormat="1" applyFont="1" applyBorder="1" applyAlignment="1">
      <alignment horizontal="right" vertical="center"/>
    </xf>
    <xf numFmtId="164" fontId="1" fillId="0" borderId="1" xfId="1" applyNumberFormat="1" applyBorder="1" applyAlignment="1">
      <alignment horizontal="right" vertical="center"/>
    </xf>
    <xf numFmtId="164" fontId="4" fillId="2" borderId="1" xfId="1" applyNumberFormat="1" applyFont="1" applyFill="1" applyBorder="1" applyAlignment="1">
      <alignment vertical="center"/>
    </xf>
  </cellXfs>
  <cellStyles count="3">
    <cellStyle name="Звичайний" xfId="0" builtinId="0"/>
    <cellStyle name="Звичайний 2" xfId="1" xr:uid="{11C5734A-5B5D-4814-B148-BC5E883DB186}"/>
    <cellStyle name="Обычный 2" xfId="2" xr:uid="{5E881786-5BA7-494A-A708-5EED8D708E13}"/>
  </cellStyles>
  <dxfs count="1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F6AB-E7F7-4087-99C9-8ADF16CB0502}">
  <sheetPr>
    <pageSetUpPr fitToPage="1"/>
  </sheetPr>
  <dimension ref="A2:M52"/>
  <sheetViews>
    <sheetView tabSelected="1" topLeftCell="B1" workbookViewId="0">
      <selection activeCell="N13" sqref="N13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66.42578125" style="5" customWidth="1"/>
    <col min="4" max="12" width="15.7109375" style="1" customWidth="1"/>
    <col min="13" max="252" width="9.140625" style="1"/>
    <col min="253" max="253" width="12.7109375" style="1" customWidth="1"/>
    <col min="254" max="254" width="50.7109375" style="1" customWidth="1"/>
    <col min="255" max="268" width="15.7109375" style="1" customWidth="1"/>
    <col min="269" max="508" width="9.140625" style="1"/>
    <col min="509" max="509" width="12.7109375" style="1" customWidth="1"/>
    <col min="510" max="510" width="50.7109375" style="1" customWidth="1"/>
    <col min="511" max="524" width="15.7109375" style="1" customWidth="1"/>
    <col min="525" max="764" width="9.140625" style="1"/>
    <col min="765" max="765" width="12.7109375" style="1" customWidth="1"/>
    <col min="766" max="766" width="50.7109375" style="1" customWidth="1"/>
    <col min="767" max="780" width="15.7109375" style="1" customWidth="1"/>
    <col min="781" max="1020" width="9.140625" style="1"/>
    <col min="1021" max="1021" width="12.7109375" style="1" customWidth="1"/>
    <col min="1022" max="1022" width="50.7109375" style="1" customWidth="1"/>
    <col min="1023" max="1036" width="15.7109375" style="1" customWidth="1"/>
    <col min="1037" max="1276" width="9.140625" style="1"/>
    <col min="1277" max="1277" width="12.7109375" style="1" customWidth="1"/>
    <col min="1278" max="1278" width="50.7109375" style="1" customWidth="1"/>
    <col min="1279" max="1292" width="15.7109375" style="1" customWidth="1"/>
    <col min="1293" max="1532" width="9.140625" style="1"/>
    <col min="1533" max="1533" width="12.7109375" style="1" customWidth="1"/>
    <col min="1534" max="1534" width="50.7109375" style="1" customWidth="1"/>
    <col min="1535" max="1548" width="15.7109375" style="1" customWidth="1"/>
    <col min="1549" max="1788" width="9.140625" style="1"/>
    <col min="1789" max="1789" width="12.7109375" style="1" customWidth="1"/>
    <col min="1790" max="1790" width="50.7109375" style="1" customWidth="1"/>
    <col min="1791" max="1804" width="15.7109375" style="1" customWidth="1"/>
    <col min="1805" max="2044" width="9.140625" style="1"/>
    <col min="2045" max="2045" width="12.7109375" style="1" customWidth="1"/>
    <col min="2046" max="2046" width="50.7109375" style="1" customWidth="1"/>
    <col min="2047" max="2060" width="15.7109375" style="1" customWidth="1"/>
    <col min="2061" max="2300" width="9.140625" style="1"/>
    <col min="2301" max="2301" width="12.7109375" style="1" customWidth="1"/>
    <col min="2302" max="2302" width="50.7109375" style="1" customWidth="1"/>
    <col min="2303" max="2316" width="15.7109375" style="1" customWidth="1"/>
    <col min="2317" max="2556" width="9.140625" style="1"/>
    <col min="2557" max="2557" width="12.7109375" style="1" customWidth="1"/>
    <col min="2558" max="2558" width="50.7109375" style="1" customWidth="1"/>
    <col min="2559" max="2572" width="15.7109375" style="1" customWidth="1"/>
    <col min="2573" max="2812" width="9.140625" style="1"/>
    <col min="2813" max="2813" width="12.7109375" style="1" customWidth="1"/>
    <col min="2814" max="2814" width="50.7109375" style="1" customWidth="1"/>
    <col min="2815" max="2828" width="15.7109375" style="1" customWidth="1"/>
    <col min="2829" max="3068" width="9.140625" style="1"/>
    <col min="3069" max="3069" width="12.7109375" style="1" customWidth="1"/>
    <col min="3070" max="3070" width="50.7109375" style="1" customWidth="1"/>
    <col min="3071" max="3084" width="15.7109375" style="1" customWidth="1"/>
    <col min="3085" max="3324" width="9.140625" style="1"/>
    <col min="3325" max="3325" width="12.7109375" style="1" customWidth="1"/>
    <col min="3326" max="3326" width="50.7109375" style="1" customWidth="1"/>
    <col min="3327" max="3340" width="15.7109375" style="1" customWidth="1"/>
    <col min="3341" max="3580" width="9.140625" style="1"/>
    <col min="3581" max="3581" width="12.7109375" style="1" customWidth="1"/>
    <col min="3582" max="3582" width="50.7109375" style="1" customWidth="1"/>
    <col min="3583" max="3596" width="15.7109375" style="1" customWidth="1"/>
    <col min="3597" max="3836" width="9.140625" style="1"/>
    <col min="3837" max="3837" width="12.7109375" style="1" customWidth="1"/>
    <col min="3838" max="3838" width="50.7109375" style="1" customWidth="1"/>
    <col min="3839" max="3852" width="15.7109375" style="1" customWidth="1"/>
    <col min="3853" max="4092" width="9.140625" style="1"/>
    <col min="4093" max="4093" width="12.7109375" style="1" customWidth="1"/>
    <col min="4094" max="4094" width="50.7109375" style="1" customWidth="1"/>
    <col min="4095" max="4108" width="15.7109375" style="1" customWidth="1"/>
    <col min="4109" max="4348" width="9.140625" style="1"/>
    <col min="4349" max="4349" width="12.7109375" style="1" customWidth="1"/>
    <col min="4350" max="4350" width="50.7109375" style="1" customWidth="1"/>
    <col min="4351" max="4364" width="15.7109375" style="1" customWidth="1"/>
    <col min="4365" max="4604" width="9.140625" style="1"/>
    <col min="4605" max="4605" width="12.7109375" style="1" customWidth="1"/>
    <col min="4606" max="4606" width="50.7109375" style="1" customWidth="1"/>
    <col min="4607" max="4620" width="15.7109375" style="1" customWidth="1"/>
    <col min="4621" max="4860" width="9.140625" style="1"/>
    <col min="4861" max="4861" width="12.7109375" style="1" customWidth="1"/>
    <col min="4862" max="4862" width="50.7109375" style="1" customWidth="1"/>
    <col min="4863" max="4876" width="15.7109375" style="1" customWidth="1"/>
    <col min="4877" max="5116" width="9.140625" style="1"/>
    <col min="5117" max="5117" width="12.7109375" style="1" customWidth="1"/>
    <col min="5118" max="5118" width="50.7109375" style="1" customWidth="1"/>
    <col min="5119" max="5132" width="15.7109375" style="1" customWidth="1"/>
    <col min="5133" max="5372" width="9.140625" style="1"/>
    <col min="5373" max="5373" width="12.7109375" style="1" customWidth="1"/>
    <col min="5374" max="5374" width="50.7109375" style="1" customWidth="1"/>
    <col min="5375" max="5388" width="15.7109375" style="1" customWidth="1"/>
    <col min="5389" max="5628" width="9.140625" style="1"/>
    <col min="5629" max="5629" width="12.7109375" style="1" customWidth="1"/>
    <col min="5630" max="5630" width="50.7109375" style="1" customWidth="1"/>
    <col min="5631" max="5644" width="15.7109375" style="1" customWidth="1"/>
    <col min="5645" max="5884" width="9.140625" style="1"/>
    <col min="5885" max="5885" width="12.7109375" style="1" customWidth="1"/>
    <col min="5886" max="5886" width="50.7109375" style="1" customWidth="1"/>
    <col min="5887" max="5900" width="15.7109375" style="1" customWidth="1"/>
    <col min="5901" max="6140" width="9.140625" style="1"/>
    <col min="6141" max="6141" width="12.7109375" style="1" customWidth="1"/>
    <col min="6142" max="6142" width="50.7109375" style="1" customWidth="1"/>
    <col min="6143" max="6156" width="15.7109375" style="1" customWidth="1"/>
    <col min="6157" max="6396" width="9.140625" style="1"/>
    <col min="6397" max="6397" width="12.7109375" style="1" customWidth="1"/>
    <col min="6398" max="6398" width="50.7109375" style="1" customWidth="1"/>
    <col min="6399" max="6412" width="15.7109375" style="1" customWidth="1"/>
    <col min="6413" max="6652" width="9.140625" style="1"/>
    <col min="6653" max="6653" width="12.7109375" style="1" customWidth="1"/>
    <col min="6654" max="6654" width="50.7109375" style="1" customWidth="1"/>
    <col min="6655" max="6668" width="15.7109375" style="1" customWidth="1"/>
    <col min="6669" max="6908" width="9.140625" style="1"/>
    <col min="6909" max="6909" width="12.7109375" style="1" customWidth="1"/>
    <col min="6910" max="6910" width="50.7109375" style="1" customWidth="1"/>
    <col min="6911" max="6924" width="15.7109375" style="1" customWidth="1"/>
    <col min="6925" max="7164" width="9.140625" style="1"/>
    <col min="7165" max="7165" width="12.7109375" style="1" customWidth="1"/>
    <col min="7166" max="7166" width="50.7109375" style="1" customWidth="1"/>
    <col min="7167" max="7180" width="15.7109375" style="1" customWidth="1"/>
    <col min="7181" max="7420" width="9.140625" style="1"/>
    <col min="7421" max="7421" width="12.7109375" style="1" customWidth="1"/>
    <col min="7422" max="7422" width="50.7109375" style="1" customWidth="1"/>
    <col min="7423" max="7436" width="15.7109375" style="1" customWidth="1"/>
    <col min="7437" max="7676" width="9.140625" style="1"/>
    <col min="7677" max="7677" width="12.7109375" style="1" customWidth="1"/>
    <col min="7678" max="7678" width="50.7109375" style="1" customWidth="1"/>
    <col min="7679" max="7692" width="15.7109375" style="1" customWidth="1"/>
    <col min="7693" max="7932" width="9.140625" style="1"/>
    <col min="7933" max="7933" width="12.7109375" style="1" customWidth="1"/>
    <col min="7934" max="7934" width="50.7109375" style="1" customWidth="1"/>
    <col min="7935" max="7948" width="15.7109375" style="1" customWidth="1"/>
    <col min="7949" max="8188" width="9.140625" style="1"/>
    <col min="8189" max="8189" width="12.7109375" style="1" customWidth="1"/>
    <col min="8190" max="8190" width="50.7109375" style="1" customWidth="1"/>
    <col min="8191" max="8204" width="15.7109375" style="1" customWidth="1"/>
    <col min="8205" max="8444" width="9.140625" style="1"/>
    <col min="8445" max="8445" width="12.7109375" style="1" customWidth="1"/>
    <col min="8446" max="8446" width="50.7109375" style="1" customWidth="1"/>
    <col min="8447" max="8460" width="15.7109375" style="1" customWidth="1"/>
    <col min="8461" max="8700" width="9.140625" style="1"/>
    <col min="8701" max="8701" width="12.7109375" style="1" customWidth="1"/>
    <col min="8702" max="8702" width="50.7109375" style="1" customWidth="1"/>
    <col min="8703" max="8716" width="15.7109375" style="1" customWidth="1"/>
    <col min="8717" max="8956" width="9.140625" style="1"/>
    <col min="8957" max="8957" width="12.7109375" style="1" customWidth="1"/>
    <col min="8958" max="8958" width="50.7109375" style="1" customWidth="1"/>
    <col min="8959" max="8972" width="15.7109375" style="1" customWidth="1"/>
    <col min="8973" max="9212" width="9.140625" style="1"/>
    <col min="9213" max="9213" width="12.7109375" style="1" customWidth="1"/>
    <col min="9214" max="9214" width="50.7109375" style="1" customWidth="1"/>
    <col min="9215" max="9228" width="15.7109375" style="1" customWidth="1"/>
    <col min="9229" max="9468" width="9.140625" style="1"/>
    <col min="9469" max="9469" width="12.7109375" style="1" customWidth="1"/>
    <col min="9470" max="9470" width="50.7109375" style="1" customWidth="1"/>
    <col min="9471" max="9484" width="15.7109375" style="1" customWidth="1"/>
    <col min="9485" max="9724" width="9.140625" style="1"/>
    <col min="9725" max="9725" width="12.7109375" style="1" customWidth="1"/>
    <col min="9726" max="9726" width="50.7109375" style="1" customWidth="1"/>
    <col min="9727" max="9740" width="15.7109375" style="1" customWidth="1"/>
    <col min="9741" max="9980" width="9.140625" style="1"/>
    <col min="9981" max="9981" width="12.7109375" style="1" customWidth="1"/>
    <col min="9982" max="9982" width="50.7109375" style="1" customWidth="1"/>
    <col min="9983" max="9996" width="15.7109375" style="1" customWidth="1"/>
    <col min="9997" max="10236" width="9.140625" style="1"/>
    <col min="10237" max="10237" width="12.7109375" style="1" customWidth="1"/>
    <col min="10238" max="10238" width="50.7109375" style="1" customWidth="1"/>
    <col min="10239" max="10252" width="15.7109375" style="1" customWidth="1"/>
    <col min="10253" max="10492" width="9.140625" style="1"/>
    <col min="10493" max="10493" width="12.7109375" style="1" customWidth="1"/>
    <col min="10494" max="10494" width="50.7109375" style="1" customWidth="1"/>
    <col min="10495" max="10508" width="15.7109375" style="1" customWidth="1"/>
    <col min="10509" max="10748" width="9.140625" style="1"/>
    <col min="10749" max="10749" width="12.7109375" style="1" customWidth="1"/>
    <col min="10750" max="10750" width="50.7109375" style="1" customWidth="1"/>
    <col min="10751" max="10764" width="15.7109375" style="1" customWidth="1"/>
    <col min="10765" max="11004" width="9.140625" style="1"/>
    <col min="11005" max="11005" width="12.7109375" style="1" customWidth="1"/>
    <col min="11006" max="11006" width="50.7109375" style="1" customWidth="1"/>
    <col min="11007" max="11020" width="15.7109375" style="1" customWidth="1"/>
    <col min="11021" max="11260" width="9.140625" style="1"/>
    <col min="11261" max="11261" width="12.7109375" style="1" customWidth="1"/>
    <col min="11262" max="11262" width="50.7109375" style="1" customWidth="1"/>
    <col min="11263" max="11276" width="15.7109375" style="1" customWidth="1"/>
    <col min="11277" max="11516" width="9.140625" style="1"/>
    <col min="11517" max="11517" width="12.7109375" style="1" customWidth="1"/>
    <col min="11518" max="11518" width="50.7109375" style="1" customWidth="1"/>
    <col min="11519" max="11532" width="15.7109375" style="1" customWidth="1"/>
    <col min="11533" max="11772" width="9.140625" style="1"/>
    <col min="11773" max="11773" width="12.7109375" style="1" customWidth="1"/>
    <col min="11774" max="11774" width="50.7109375" style="1" customWidth="1"/>
    <col min="11775" max="11788" width="15.7109375" style="1" customWidth="1"/>
    <col min="11789" max="12028" width="9.140625" style="1"/>
    <col min="12029" max="12029" width="12.7109375" style="1" customWidth="1"/>
    <col min="12030" max="12030" width="50.7109375" style="1" customWidth="1"/>
    <col min="12031" max="12044" width="15.7109375" style="1" customWidth="1"/>
    <col min="12045" max="12284" width="9.140625" style="1"/>
    <col min="12285" max="12285" width="12.7109375" style="1" customWidth="1"/>
    <col min="12286" max="12286" width="50.7109375" style="1" customWidth="1"/>
    <col min="12287" max="12300" width="15.7109375" style="1" customWidth="1"/>
    <col min="12301" max="12540" width="9.140625" style="1"/>
    <col min="12541" max="12541" width="12.7109375" style="1" customWidth="1"/>
    <col min="12542" max="12542" width="50.7109375" style="1" customWidth="1"/>
    <col min="12543" max="12556" width="15.7109375" style="1" customWidth="1"/>
    <col min="12557" max="12796" width="9.140625" style="1"/>
    <col min="12797" max="12797" width="12.7109375" style="1" customWidth="1"/>
    <col min="12798" max="12798" width="50.7109375" style="1" customWidth="1"/>
    <col min="12799" max="12812" width="15.7109375" style="1" customWidth="1"/>
    <col min="12813" max="13052" width="9.140625" style="1"/>
    <col min="13053" max="13053" width="12.7109375" style="1" customWidth="1"/>
    <col min="13054" max="13054" width="50.7109375" style="1" customWidth="1"/>
    <col min="13055" max="13068" width="15.7109375" style="1" customWidth="1"/>
    <col min="13069" max="13308" width="9.140625" style="1"/>
    <col min="13309" max="13309" width="12.7109375" style="1" customWidth="1"/>
    <col min="13310" max="13310" width="50.7109375" style="1" customWidth="1"/>
    <col min="13311" max="13324" width="15.7109375" style="1" customWidth="1"/>
    <col min="13325" max="13564" width="9.140625" style="1"/>
    <col min="13565" max="13565" width="12.7109375" style="1" customWidth="1"/>
    <col min="13566" max="13566" width="50.7109375" style="1" customWidth="1"/>
    <col min="13567" max="13580" width="15.7109375" style="1" customWidth="1"/>
    <col min="13581" max="13820" width="9.140625" style="1"/>
    <col min="13821" max="13821" width="12.7109375" style="1" customWidth="1"/>
    <col min="13822" max="13822" width="50.7109375" style="1" customWidth="1"/>
    <col min="13823" max="13836" width="15.7109375" style="1" customWidth="1"/>
    <col min="13837" max="14076" width="9.140625" style="1"/>
    <col min="14077" max="14077" width="12.7109375" style="1" customWidth="1"/>
    <col min="14078" max="14078" width="50.7109375" style="1" customWidth="1"/>
    <col min="14079" max="14092" width="15.7109375" style="1" customWidth="1"/>
    <col min="14093" max="14332" width="9.140625" style="1"/>
    <col min="14333" max="14333" width="12.7109375" style="1" customWidth="1"/>
    <col min="14334" max="14334" width="50.7109375" style="1" customWidth="1"/>
    <col min="14335" max="14348" width="15.7109375" style="1" customWidth="1"/>
    <col min="14349" max="14588" width="9.140625" style="1"/>
    <col min="14589" max="14589" width="12.7109375" style="1" customWidth="1"/>
    <col min="14590" max="14590" width="50.7109375" style="1" customWidth="1"/>
    <col min="14591" max="14604" width="15.7109375" style="1" customWidth="1"/>
    <col min="14605" max="14844" width="9.140625" style="1"/>
    <col min="14845" max="14845" width="12.7109375" style="1" customWidth="1"/>
    <col min="14846" max="14846" width="50.7109375" style="1" customWidth="1"/>
    <col min="14847" max="14860" width="15.7109375" style="1" customWidth="1"/>
    <col min="14861" max="15100" width="9.140625" style="1"/>
    <col min="15101" max="15101" width="12.7109375" style="1" customWidth="1"/>
    <col min="15102" max="15102" width="50.7109375" style="1" customWidth="1"/>
    <col min="15103" max="15116" width="15.7109375" style="1" customWidth="1"/>
    <col min="15117" max="15356" width="9.140625" style="1"/>
    <col min="15357" max="15357" width="12.7109375" style="1" customWidth="1"/>
    <col min="15358" max="15358" width="50.7109375" style="1" customWidth="1"/>
    <col min="15359" max="15372" width="15.7109375" style="1" customWidth="1"/>
    <col min="15373" max="15612" width="9.140625" style="1"/>
    <col min="15613" max="15613" width="12.7109375" style="1" customWidth="1"/>
    <col min="15614" max="15614" width="50.7109375" style="1" customWidth="1"/>
    <col min="15615" max="15628" width="15.7109375" style="1" customWidth="1"/>
    <col min="15629" max="15868" width="9.140625" style="1"/>
    <col min="15869" max="15869" width="12.7109375" style="1" customWidth="1"/>
    <col min="15870" max="15870" width="50.7109375" style="1" customWidth="1"/>
    <col min="15871" max="15884" width="15.7109375" style="1" customWidth="1"/>
    <col min="15885" max="16124" width="9.140625" style="1"/>
    <col min="16125" max="16125" width="12.7109375" style="1" customWidth="1"/>
    <col min="16126" max="16126" width="50.7109375" style="1" customWidth="1"/>
    <col min="16127" max="16140" width="15.7109375" style="1" customWidth="1"/>
    <col min="16141" max="16384" width="9.140625" style="1"/>
  </cols>
  <sheetData>
    <row r="2" spans="1:13" ht="18" x14ac:dyDescent="0.25">
      <c r="B2" s="13" t="s">
        <v>70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3" ht="15.75" x14ac:dyDescent="0.25">
      <c r="J3" s="3"/>
      <c r="L3" s="14" t="s">
        <v>69</v>
      </c>
    </row>
    <row r="4" spans="1:13" s="2" customFormat="1" ht="38.25" x14ac:dyDescent="0.2">
      <c r="A4" s="9"/>
      <c r="B4" s="16" t="s">
        <v>0</v>
      </c>
      <c r="C4" s="16" t="s">
        <v>1</v>
      </c>
      <c r="D4" s="16" t="s">
        <v>73</v>
      </c>
      <c r="E4" s="15" t="s">
        <v>2</v>
      </c>
      <c r="F4" s="15" t="s">
        <v>3</v>
      </c>
      <c r="G4" s="15" t="s">
        <v>71</v>
      </c>
      <c r="H4" s="15" t="s">
        <v>72</v>
      </c>
      <c r="I4" s="17" t="s">
        <v>74</v>
      </c>
      <c r="J4" s="18" t="s">
        <v>75</v>
      </c>
      <c r="K4" s="18" t="s">
        <v>76</v>
      </c>
      <c r="L4" s="18" t="s">
        <v>77</v>
      </c>
    </row>
    <row r="5" spans="1:13" ht="15.75" x14ac:dyDescent="0.2">
      <c r="A5" s="10">
        <v>1</v>
      </c>
      <c r="B5" s="11" t="s">
        <v>4</v>
      </c>
      <c r="C5" s="20" t="s">
        <v>84</v>
      </c>
      <c r="D5" s="22">
        <f>SUM(D6:D11)</f>
        <v>1046.3800000000001</v>
      </c>
      <c r="E5" s="22">
        <v>0</v>
      </c>
      <c r="F5" s="22">
        <v>4751</v>
      </c>
      <c r="G5" s="22">
        <v>4751</v>
      </c>
      <c r="H5" s="22">
        <v>4408.3140000000003</v>
      </c>
      <c r="I5" s="23">
        <f>H5/D5*100</f>
        <v>421.29188249010872</v>
      </c>
      <c r="J5" s="23">
        <v>0</v>
      </c>
      <c r="K5" s="23">
        <f>H5/F5*100</f>
        <v>92.78707640496738</v>
      </c>
      <c r="L5" s="23">
        <f>H5/G5*100</f>
        <v>92.78707640496738</v>
      </c>
      <c r="M5" s="4"/>
    </row>
    <row r="6" spans="1:13" ht="51" x14ac:dyDescent="0.2">
      <c r="A6" s="10">
        <v>0</v>
      </c>
      <c r="B6" s="11" t="s">
        <v>5</v>
      </c>
      <c r="C6" s="12" t="s">
        <v>6</v>
      </c>
      <c r="D6" s="21">
        <v>123.75</v>
      </c>
      <c r="E6" s="22">
        <v>0</v>
      </c>
      <c r="F6" s="22">
        <v>30</v>
      </c>
      <c r="G6" s="22">
        <v>30</v>
      </c>
      <c r="H6" s="22">
        <v>0</v>
      </c>
      <c r="I6" s="23">
        <f t="shared" ref="I6:I42" si="0">H6/D6*100</f>
        <v>0</v>
      </c>
      <c r="J6" s="23">
        <v>0</v>
      </c>
      <c r="K6" s="23">
        <f t="shared" ref="K6:K42" si="1">H6/F6*100</f>
        <v>0</v>
      </c>
      <c r="L6" s="23">
        <f t="shared" ref="L6:L42" si="2">H6/G6*100</f>
        <v>0</v>
      </c>
      <c r="M6" s="4"/>
    </row>
    <row r="7" spans="1:13" ht="15.75" x14ac:dyDescent="0.2">
      <c r="A7" s="10">
        <v>0</v>
      </c>
      <c r="B7" s="11" t="s">
        <v>7</v>
      </c>
      <c r="C7" s="12" t="s">
        <v>8</v>
      </c>
      <c r="D7" s="21">
        <v>702.43000000000006</v>
      </c>
      <c r="E7" s="22">
        <v>0</v>
      </c>
      <c r="F7" s="22">
        <v>0</v>
      </c>
      <c r="G7" s="22">
        <v>0</v>
      </c>
      <c r="H7" s="22">
        <v>2334.8139999999999</v>
      </c>
      <c r="I7" s="23">
        <f t="shared" si="0"/>
        <v>332.39098557863412</v>
      </c>
      <c r="J7" s="23">
        <v>0</v>
      </c>
      <c r="K7" s="23">
        <v>0</v>
      </c>
      <c r="L7" s="23">
        <v>0</v>
      </c>
      <c r="M7" s="4"/>
    </row>
    <row r="8" spans="1:13" ht="25.5" x14ac:dyDescent="0.2">
      <c r="A8" s="10">
        <v>0</v>
      </c>
      <c r="B8" s="11" t="s">
        <v>9</v>
      </c>
      <c r="C8" s="12" t="s">
        <v>10</v>
      </c>
      <c r="D8" s="21">
        <v>212.70000000000002</v>
      </c>
      <c r="E8" s="22">
        <v>0</v>
      </c>
      <c r="F8" s="22">
        <v>1150</v>
      </c>
      <c r="G8" s="22">
        <v>1150</v>
      </c>
      <c r="H8" s="22">
        <v>1150</v>
      </c>
      <c r="I8" s="23">
        <f t="shared" si="0"/>
        <v>540.66760695815697</v>
      </c>
      <c r="J8" s="23">
        <v>0</v>
      </c>
      <c r="K8" s="23">
        <f t="shared" si="1"/>
        <v>100</v>
      </c>
      <c r="L8" s="23">
        <f t="shared" si="2"/>
        <v>100</v>
      </c>
      <c r="M8" s="4"/>
    </row>
    <row r="9" spans="1:13" x14ac:dyDescent="0.2">
      <c r="A9" s="10">
        <v>0</v>
      </c>
      <c r="B9" s="11" t="s">
        <v>11</v>
      </c>
      <c r="C9" s="12" t="s">
        <v>12</v>
      </c>
      <c r="D9" s="22">
        <v>0</v>
      </c>
      <c r="E9" s="22">
        <v>0</v>
      </c>
      <c r="F9" s="22">
        <v>200</v>
      </c>
      <c r="G9" s="22">
        <v>200</v>
      </c>
      <c r="H9" s="22">
        <v>0</v>
      </c>
      <c r="I9" s="23">
        <v>0</v>
      </c>
      <c r="J9" s="23">
        <v>0</v>
      </c>
      <c r="K9" s="23">
        <f t="shared" si="1"/>
        <v>0</v>
      </c>
      <c r="L9" s="23">
        <f t="shared" si="2"/>
        <v>0</v>
      </c>
      <c r="M9" s="4"/>
    </row>
    <row r="10" spans="1:13" ht="25.5" x14ac:dyDescent="0.2">
      <c r="A10" s="10">
        <v>0</v>
      </c>
      <c r="B10" s="11" t="s">
        <v>13</v>
      </c>
      <c r="C10" s="12" t="s">
        <v>14</v>
      </c>
      <c r="D10" s="21">
        <v>7.5</v>
      </c>
      <c r="E10" s="22">
        <v>0</v>
      </c>
      <c r="F10" s="22">
        <v>50</v>
      </c>
      <c r="G10" s="22">
        <v>50</v>
      </c>
      <c r="H10" s="22">
        <v>2.5</v>
      </c>
      <c r="I10" s="23">
        <f t="shared" si="0"/>
        <v>33.333333333333329</v>
      </c>
      <c r="J10" s="23">
        <v>0</v>
      </c>
      <c r="K10" s="23">
        <f t="shared" si="1"/>
        <v>5</v>
      </c>
      <c r="L10" s="23">
        <f t="shared" si="2"/>
        <v>5</v>
      </c>
      <c r="M10" s="4"/>
    </row>
    <row r="11" spans="1:13" ht="38.25" x14ac:dyDescent="0.2">
      <c r="A11" s="10">
        <v>0</v>
      </c>
      <c r="B11" s="11" t="s">
        <v>15</v>
      </c>
      <c r="C11" s="12" t="s">
        <v>16</v>
      </c>
      <c r="D11" s="22">
        <v>0</v>
      </c>
      <c r="E11" s="22">
        <v>0</v>
      </c>
      <c r="F11" s="22">
        <v>3321</v>
      </c>
      <c r="G11" s="22">
        <v>3321</v>
      </c>
      <c r="H11" s="22">
        <v>921</v>
      </c>
      <c r="I11" s="23">
        <v>0</v>
      </c>
      <c r="J11" s="23">
        <v>0</v>
      </c>
      <c r="K11" s="23">
        <f t="shared" si="1"/>
        <v>27.732610659439928</v>
      </c>
      <c r="L11" s="23">
        <f t="shared" si="2"/>
        <v>27.732610659439928</v>
      </c>
      <c r="M11" s="4"/>
    </row>
    <row r="12" spans="1:13" ht="31.5" x14ac:dyDescent="0.2">
      <c r="A12" s="10">
        <v>1</v>
      </c>
      <c r="B12" s="11" t="s">
        <v>17</v>
      </c>
      <c r="C12" s="20" t="s">
        <v>85</v>
      </c>
      <c r="D12" s="22">
        <f>SUM(D13:D20)</f>
        <v>3875.2803900000008</v>
      </c>
      <c r="E12" s="22">
        <v>3317.19</v>
      </c>
      <c r="F12" s="22">
        <v>7961.6118000000006</v>
      </c>
      <c r="G12" s="22">
        <v>5473.7193000000007</v>
      </c>
      <c r="H12" s="22">
        <v>4843.431059999999</v>
      </c>
      <c r="I12" s="23">
        <f t="shared" si="0"/>
        <v>124.98272570155879</v>
      </c>
      <c r="J12" s="23">
        <f t="shared" ref="J6:J42" si="3">H12/E12*100</f>
        <v>146.01005851338027</v>
      </c>
      <c r="K12" s="23">
        <f t="shared" si="1"/>
        <v>60.834805585472004</v>
      </c>
      <c r="L12" s="23">
        <f t="shared" si="2"/>
        <v>88.485192508866845</v>
      </c>
      <c r="M12" s="4"/>
    </row>
    <row r="13" spans="1:13" ht="15.75" x14ac:dyDescent="0.2">
      <c r="A13" s="10">
        <v>0</v>
      </c>
      <c r="B13" s="11" t="s">
        <v>18</v>
      </c>
      <c r="C13" s="12" t="s">
        <v>19</v>
      </c>
      <c r="D13" s="21">
        <v>945.58213000000001</v>
      </c>
      <c r="E13" s="22">
        <v>0</v>
      </c>
      <c r="F13" s="22">
        <v>0</v>
      </c>
      <c r="G13" s="22">
        <v>0</v>
      </c>
      <c r="H13" s="22">
        <v>32.694890000000001</v>
      </c>
      <c r="I13" s="23">
        <f t="shared" si="0"/>
        <v>3.4576467725759583</v>
      </c>
      <c r="J13" s="23">
        <v>0</v>
      </c>
      <c r="K13" s="23">
        <v>0</v>
      </c>
      <c r="L13" s="23">
        <v>0</v>
      </c>
      <c r="M13" s="4"/>
    </row>
    <row r="14" spans="1:13" ht="38.25" x14ac:dyDescent="0.2">
      <c r="A14" s="10">
        <v>0</v>
      </c>
      <c r="B14" s="11" t="s">
        <v>20</v>
      </c>
      <c r="C14" s="12" t="s">
        <v>21</v>
      </c>
      <c r="D14" s="21">
        <v>2855.4564400000008</v>
      </c>
      <c r="E14" s="22">
        <v>3310.0370000000003</v>
      </c>
      <c r="F14" s="22">
        <v>3395.0370000000003</v>
      </c>
      <c r="G14" s="22">
        <v>912.50925000000007</v>
      </c>
      <c r="H14" s="22">
        <v>2891.2640000000001</v>
      </c>
      <c r="I14" s="23">
        <f t="shared" si="0"/>
        <v>101.25400477130022</v>
      </c>
      <c r="J14" s="23">
        <f t="shared" si="3"/>
        <v>87.348389156979209</v>
      </c>
      <c r="K14" s="23">
        <f t="shared" si="1"/>
        <v>85.161487194395818</v>
      </c>
      <c r="L14" s="23">
        <f t="shared" si="2"/>
        <v>316.84763743490822</v>
      </c>
      <c r="M14" s="4"/>
    </row>
    <row r="15" spans="1:13" ht="25.5" x14ac:dyDescent="0.2">
      <c r="A15" s="10">
        <v>0</v>
      </c>
      <c r="B15" s="11" t="s">
        <v>22</v>
      </c>
      <c r="C15" s="12" t="s">
        <v>23</v>
      </c>
      <c r="D15" s="21">
        <v>68.130160000000004</v>
      </c>
      <c r="E15" s="22">
        <v>7.1530000000000005</v>
      </c>
      <c r="F15" s="22">
        <v>7.1530000000000005</v>
      </c>
      <c r="G15" s="22">
        <v>1.7882500000000001</v>
      </c>
      <c r="H15" s="22">
        <v>0</v>
      </c>
      <c r="I15" s="23">
        <f t="shared" si="0"/>
        <v>0</v>
      </c>
      <c r="J15" s="23">
        <f t="shared" si="3"/>
        <v>0</v>
      </c>
      <c r="K15" s="23">
        <f t="shared" si="1"/>
        <v>0</v>
      </c>
      <c r="L15" s="23">
        <f t="shared" si="2"/>
        <v>0</v>
      </c>
      <c r="M15" s="4"/>
    </row>
    <row r="16" spans="1:13" ht="76.5" x14ac:dyDescent="0.2">
      <c r="A16" s="10">
        <v>0</v>
      </c>
      <c r="B16" s="11" t="s">
        <v>24</v>
      </c>
      <c r="C16" s="12" t="s">
        <v>25</v>
      </c>
      <c r="D16" s="22">
        <v>0</v>
      </c>
      <c r="E16" s="22">
        <v>0</v>
      </c>
      <c r="F16" s="22">
        <v>18.221799999999998</v>
      </c>
      <c r="G16" s="22">
        <v>18.221799999999998</v>
      </c>
      <c r="H16" s="22">
        <v>0</v>
      </c>
      <c r="I16" s="23">
        <v>0</v>
      </c>
      <c r="J16" s="23">
        <v>0</v>
      </c>
      <c r="K16" s="23">
        <f t="shared" si="1"/>
        <v>0</v>
      </c>
      <c r="L16" s="23">
        <f t="shared" si="2"/>
        <v>0</v>
      </c>
      <c r="M16" s="4"/>
    </row>
    <row r="17" spans="1:13" ht="38.25" x14ac:dyDescent="0.2">
      <c r="A17" s="10">
        <v>0</v>
      </c>
      <c r="B17" s="11" t="s">
        <v>26</v>
      </c>
      <c r="C17" s="12" t="s">
        <v>27</v>
      </c>
      <c r="D17" s="22">
        <v>0</v>
      </c>
      <c r="E17" s="22">
        <v>0</v>
      </c>
      <c r="F17" s="22">
        <v>3724.6</v>
      </c>
      <c r="G17" s="22">
        <v>3724.6</v>
      </c>
      <c r="H17" s="22">
        <v>1795.8311699999999</v>
      </c>
      <c r="I17" s="23">
        <v>0</v>
      </c>
      <c r="J17" s="23">
        <v>0</v>
      </c>
      <c r="K17" s="23">
        <f t="shared" si="1"/>
        <v>48.215410245395482</v>
      </c>
      <c r="L17" s="23">
        <f t="shared" si="2"/>
        <v>48.215410245395482</v>
      </c>
      <c r="M17" s="4"/>
    </row>
    <row r="18" spans="1:13" ht="31.5" x14ac:dyDescent="0.2">
      <c r="A18" s="10"/>
      <c r="B18" s="19" t="s">
        <v>78</v>
      </c>
      <c r="C18" s="20" t="s">
        <v>79</v>
      </c>
      <c r="D18" s="21">
        <v>6.1116599999999996</v>
      </c>
      <c r="E18" s="22"/>
      <c r="F18" s="22"/>
      <c r="G18" s="22"/>
      <c r="H18" s="22"/>
      <c r="I18" s="23">
        <f t="shared" si="0"/>
        <v>0</v>
      </c>
      <c r="J18" s="23">
        <v>0</v>
      </c>
      <c r="K18" s="23">
        <v>0</v>
      </c>
      <c r="L18" s="23">
        <v>0</v>
      </c>
      <c r="M18" s="4"/>
    </row>
    <row r="19" spans="1:13" ht="51" x14ac:dyDescent="0.2">
      <c r="A19" s="10">
        <v>0</v>
      </c>
      <c r="B19" s="11" t="s">
        <v>28</v>
      </c>
      <c r="C19" s="12" t="s">
        <v>29</v>
      </c>
      <c r="D19" s="22">
        <v>0</v>
      </c>
      <c r="E19" s="22">
        <v>0</v>
      </c>
      <c r="F19" s="22">
        <v>703.6</v>
      </c>
      <c r="G19" s="22">
        <v>703.6</v>
      </c>
      <c r="H19" s="22">
        <v>123.64100000000001</v>
      </c>
      <c r="I19" s="23">
        <v>0</v>
      </c>
      <c r="J19" s="23">
        <v>0</v>
      </c>
      <c r="K19" s="23">
        <f t="shared" si="1"/>
        <v>17.572626492325185</v>
      </c>
      <c r="L19" s="23">
        <f t="shared" si="2"/>
        <v>17.572626492325185</v>
      </c>
      <c r="M19" s="4"/>
    </row>
    <row r="20" spans="1:13" ht="38.25" x14ac:dyDescent="0.2">
      <c r="A20" s="10">
        <v>0</v>
      </c>
      <c r="B20" s="11" t="s">
        <v>30</v>
      </c>
      <c r="C20" s="12" t="s">
        <v>31</v>
      </c>
      <c r="D20" s="22">
        <v>0</v>
      </c>
      <c r="E20" s="22">
        <v>0</v>
      </c>
      <c r="F20" s="22">
        <v>113</v>
      </c>
      <c r="G20" s="22">
        <v>113</v>
      </c>
      <c r="H20" s="22">
        <v>0</v>
      </c>
      <c r="I20" s="23">
        <v>0</v>
      </c>
      <c r="J20" s="23">
        <v>0</v>
      </c>
      <c r="K20" s="23">
        <f t="shared" si="1"/>
        <v>0</v>
      </c>
      <c r="L20" s="23">
        <f t="shared" si="2"/>
        <v>0</v>
      </c>
      <c r="M20" s="4"/>
    </row>
    <row r="21" spans="1:13" ht="31.5" x14ac:dyDescent="0.2">
      <c r="A21" s="10">
        <v>1</v>
      </c>
      <c r="B21" s="11" t="s">
        <v>32</v>
      </c>
      <c r="C21" s="20" t="s">
        <v>86</v>
      </c>
      <c r="D21" s="22">
        <f>D2+SUM(D22:D24)</f>
        <v>1830.9407799999999</v>
      </c>
      <c r="E21" s="22">
        <v>87</v>
      </c>
      <c r="F21" s="22">
        <v>87</v>
      </c>
      <c r="G21" s="22">
        <v>21.75</v>
      </c>
      <c r="H21" s="22">
        <v>1125.2857700000002</v>
      </c>
      <c r="I21" s="23">
        <f t="shared" si="0"/>
        <v>61.459430162454531</v>
      </c>
      <c r="J21" s="23">
        <f t="shared" si="3"/>
        <v>1293.4319195402302</v>
      </c>
      <c r="K21" s="23">
        <f t="shared" si="1"/>
        <v>1293.4319195402302</v>
      </c>
      <c r="L21" s="23">
        <f t="shared" si="2"/>
        <v>5173.7276781609207</v>
      </c>
      <c r="M21" s="4"/>
    </row>
    <row r="22" spans="1:13" x14ac:dyDescent="0.2">
      <c r="A22" s="10">
        <v>0</v>
      </c>
      <c r="B22" s="11" t="s">
        <v>33</v>
      </c>
      <c r="C22" s="12" t="s">
        <v>34</v>
      </c>
      <c r="D22" s="22">
        <v>0</v>
      </c>
      <c r="E22" s="22">
        <v>0</v>
      </c>
      <c r="F22" s="22">
        <v>0</v>
      </c>
      <c r="G22" s="22">
        <v>0</v>
      </c>
      <c r="H22" s="22">
        <v>1057.6675700000001</v>
      </c>
      <c r="I22" s="23">
        <v>0</v>
      </c>
      <c r="J22" s="23">
        <v>0</v>
      </c>
      <c r="K22" s="23">
        <v>0</v>
      </c>
      <c r="L22" s="23">
        <v>0</v>
      </c>
      <c r="M22" s="4"/>
    </row>
    <row r="23" spans="1:13" ht="38.25" x14ac:dyDescent="0.2">
      <c r="A23" s="10">
        <v>0</v>
      </c>
      <c r="B23" s="11" t="s">
        <v>35</v>
      </c>
      <c r="C23" s="12" t="s">
        <v>36</v>
      </c>
      <c r="D23" s="21">
        <v>1768.4117799999999</v>
      </c>
      <c r="E23" s="22">
        <v>0</v>
      </c>
      <c r="F23" s="22">
        <v>0</v>
      </c>
      <c r="G23" s="22">
        <v>0</v>
      </c>
      <c r="H23" s="22">
        <v>62.348200000000006</v>
      </c>
      <c r="I23" s="23">
        <f t="shared" si="0"/>
        <v>3.5256607485390083</v>
      </c>
      <c r="J23" s="23">
        <v>0</v>
      </c>
      <c r="K23" s="23">
        <v>0</v>
      </c>
      <c r="L23" s="23">
        <v>0</v>
      </c>
      <c r="M23" s="4"/>
    </row>
    <row r="24" spans="1:13" ht="38.25" x14ac:dyDescent="0.2">
      <c r="A24" s="10">
        <v>0</v>
      </c>
      <c r="B24" s="11" t="s">
        <v>37</v>
      </c>
      <c r="C24" s="12" t="s">
        <v>38</v>
      </c>
      <c r="D24" s="21">
        <v>62.528999999999996</v>
      </c>
      <c r="E24" s="22">
        <v>87</v>
      </c>
      <c r="F24" s="22">
        <v>87</v>
      </c>
      <c r="G24" s="22">
        <v>21.75</v>
      </c>
      <c r="H24" s="22">
        <v>5.2700000000000005</v>
      </c>
      <c r="I24" s="23">
        <f t="shared" si="0"/>
        <v>8.4280893665339285</v>
      </c>
      <c r="J24" s="23">
        <f t="shared" si="3"/>
        <v>6.057471264367817</v>
      </c>
      <c r="K24" s="23">
        <f t="shared" si="1"/>
        <v>6.057471264367817</v>
      </c>
      <c r="L24" s="23">
        <f t="shared" si="2"/>
        <v>24.229885057471268</v>
      </c>
      <c r="M24" s="4"/>
    </row>
    <row r="25" spans="1:13" ht="32.25" customHeight="1" x14ac:dyDescent="0.2">
      <c r="A25" s="10">
        <v>1</v>
      </c>
      <c r="B25" s="11" t="s">
        <v>39</v>
      </c>
      <c r="C25" s="20" t="s">
        <v>87</v>
      </c>
      <c r="D25" s="22">
        <f>SUM(D26:D30)</f>
        <v>953.38836000000015</v>
      </c>
      <c r="E25" s="22">
        <v>798.62100000000009</v>
      </c>
      <c r="F25" s="22">
        <v>858.62100000000009</v>
      </c>
      <c r="G25" s="22">
        <v>259.65525000000002</v>
      </c>
      <c r="H25" s="22">
        <v>150.55282</v>
      </c>
      <c r="I25" s="23">
        <f t="shared" si="0"/>
        <v>15.791342365455352</v>
      </c>
      <c r="J25" s="23">
        <f t="shared" si="3"/>
        <v>18.851597941952438</v>
      </c>
      <c r="K25" s="23">
        <f t="shared" si="1"/>
        <v>17.534257839023269</v>
      </c>
      <c r="L25" s="23">
        <f t="shared" si="2"/>
        <v>57.981812422433201</v>
      </c>
      <c r="M25" s="4"/>
    </row>
    <row r="26" spans="1:13" ht="15.75" x14ac:dyDescent="0.2">
      <c r="A26" s="10">
        <v>0</v>
      </c>
      <c r="B26" s="11" t="s">
        <v>40</v>
      </c>
      <c r="C26" s="12" t="s">
        <v>41</v>
      </c>
      <c r="D26" s="21">
        <v>139.12314999999998</v>
      </c>
      <c r="E26" s="22">
        <v>691.11</v>
      </c>
      <c r="F26" s="22">
        <v>691.11</v>
      </c>
      <c r="G26" s="22">
        <v>172.7775</v>
      </c>
      <c r="H26" s="22">
        <v>149.28782000000001</v>
      </c>
      <c r="I26" s="23">
        <f t="shared" si="0"/>
        <v>107.30623911261357</v>
      </c>
      <c r="J26" s="23">
        <f t="shared" si="3"/>
        <v>21.601166239817108</v>
      </c>
      <c r="K26" s="23">
        <f t="shared" si="1"/>
        <v>21.601166239817108</v>
      </c>
      <c r="L26" s="23">
        <f t="shared" si="2"/>
        <v>86.40466495926843</v>
      </c>
      <c r="M26" s="4"/>
    </row>
    <row r="27" spans="1:13" ht="15.75" x14ac:dyDescent="0.2">
      <c r="A27" s="10">
        <v>0</v>
      </c>
      <c r="B27" s="11" t="s">
        <v>42</v>
      </c>
      <c r="C27" s="12" t="s">
        <v>43</v>
      </c>
      <c r="D27" s="21">
        <v>559.08521000000007</v>
      </c>
      <c r="E27" s="22">
        <v>15.508000000000001</v>
      </c>
      <c r="F27" s="22">
        <v>15.508000000000001</v>
      </c>
      <c r="G27" s="22">
        <v>3.8770000000000002</v>
      </c>
      <c r="H27" s="22">
        <v>0</v>
      </c>
      <c r="I27" s="23">
        <f t="shared" si="0"/>
        <v>0</v>
      </c>
      <c r="J27" s="23">
        <f t="shared" si="3"/>
        <v>0</v>
      </c>
      <c r="K27" s="23">
        <f t="shared" si="1"/>
        <v>0</v>
      </c>
      <c r="L27" s="23">
        <f t="shared" si="2"/>
        <v>0</v>
      </c>
      <c r="M27" s="4"/>
    </row>
    <row r="28" spans="1:13" ht="15.75" x14ac:dyDescent="0.2">
      <c r="A28" s="10">
        <v>0</v>
      </c>
      <c r="B28" s="11" t="s">
        <v>44</v>
      </c>
      <c r="C28" s="12" t="s">
        <v>45</v>
      </c>
      <c r="D28" s="21">
        <v>92.460000000000008</v>
      </c>
      <c r="E28" s="22">
        <v>5.4</v>
      </c>
      <c r="F28" s="22">
        <v>65.400000000000006</v>
      </c>
      <c r="G28" s="22">
        <v>61.35</v>
      </c>
      <c r="H28" s="22">
        <v>1.2650000000000001</v>
      </c>
      <c r="I28" s="23">
        <f t="shared" si="0"/>
        <v>1.3681592039800996</v>
      </c>
      <c r="J28" s="23">
        <f t="shared" si="3"/>
        <v>23.425925925925927</v>
      </c>
      <c r="K28" s="23">
        <f t="shared" si="1"/>
        <v>1.9342507645259936</v>
      </c>
      <c r="L28" s="23">
        <f t="shared" si="2"/>
        <v>2.0619396903015486</v>
      </c>
      <c r="M28" s="4"/>
    </row>
    <row r="29" spans="1:13" ht="25.5" x14ac:dyDescent="0.2">
      <c r="A29" s="10">
        <v>0</v>
      </c>
      <c r="B29" s="11" t="s">
        <v>46</v>
      </c>
      <c r="C29" s="12" t="s">
        <v>47</v>
      </c>
      <c r="D29" s="21">
        <v>162.72</v>
      </c>
      <c r="E29" s="22">
        <v>82.603000000000009</v>
      </c>
      <c r="F29" s="22">
        <v>82.603000000000009</v>
      </c>
      <c r="G29" s="22">
        <v>20.650750000000002</v>
      </c>
      <c r="H29" s="22">
        <v>0</v>
      </c>
      <c r="I29" s="23">
        <f t="shared" si="0"/>
        <v>0</v>
      </c>
      <c r="J29" s="23">
        <f t="shared" si="3"/>
        <v>0</v>
      </c>
      <c r="K29" s="23">
        <f t="shared" si="1"/>
        <v>0</v>
      </c>
      <c r="L29" s="23">
        <f t="shared" si="2"/>
        <v>0</v>
      </c>
      <c r="M29" s="4"/>
    </row>
    <row r="30" spans="1:13" ht="25.5" x14ac:dyDescent="0.2">
      <c r="A30" s="10">
        <v>0</v>
      </c>
      <c r="B30" s="11" t="s">
        <v>48</v>
      </c>
      <c r="C30" s="12" t="s">
        <v>49</v>
      </c>
      <c r="D30" s="22">
        <v>0</v>
      </c>
      <c r="E30" s="22">
        <v>4</v>
      </c>
      <c r="F30" s="22">
        <v>4</v>
      </c>
      <c r="G30" s="22">
        <v>1</v>
      </c>
      <c r="H30" s="22">
        <v>0</v>
      </c>
      <c r="I30" s="23">
        <v>0</v>
      </c>
      <c r="J30" s="23">
        <f t="shared" si="3"/>
        <v>0</v>
      </c>
      <c r="K30" s="23">
        <f t="shared" si="1"/>
        <v>0</v>
      </c>
      <c r="L30" s="23">
        <f t="shared" si="2"/>
        <v>0</v>
      </c>
      <c r="M30" s="4"/>
    </row>
    <row r="31" spans="1:13" ht="47.25" x14ac:dyDescent="0.2">
      <c r="A31" s="10">
        <v>1</v>
      </c>
      <c r="B31" s="11" t="s">
        <v>50</v>
      </c>
      <c r="C31" s="20" t="s">
        <v>88</v>
      </c>
      <c r="D31" s="22">
        <f>SUM(D32:D39)</f>
        <v>107.25999999999999</v>
      </c>
      <c r="E31" s="22">
        <v>100</v>
      </c>
      <c r="F31" s="22">
        <v>7529.5</v>
      </c>
      <c r="G31" s="22">
        <v>7454.5</v>
      </c>
      <c r="H31" s="22">
        <v>135.84800000000001</v>
      </c>
      <c r="I31" s="23">
        <f t="shared" si="0"/>
        <v>126.65299272795079</v>
      </c>
      <c r="J31" s="23">
        <f t="shared" si="3"/>
        <v>135.84800000000001</v>
      </c>
      <c r="K31" s="23">
        <f t="shared" si="1"/>
        <v>1.8042101069128096</v>
      </c>
      <c r="L31" s="23">
        <f t="shared" si="2"/>
        <v>1.8223623314776312</v>
      </c>
      <c r="M31" s="4"/>
    </row>
    <row r="32" spans="1:13" ht="47.25" x14ac:dyDescent="0.2">
      <c r="A32" s="10"/>
      <c r="B32" s="19" t="s">
        <v>80</v>
      </c>
      <c r="C32" s="20" t="s">
        <v>81</v>
      </c>
      <c r="D32" s="21">
        <v>12.2</v>
      </c>
      <c r="E32" s="22">
        <v>0</v>
      </c>
      <c r="F32" s="22">
        <v>0</v>
      </c>
      <c r="G32" s="22">
        <v>0</v>
      </c>
      <c r="H32" s="22">
        <v>0</v>
      </c>
      <c r="I32" s="23">
        <f t="shared" si="0"/>
        <v>0</v>
      </c>
      <c r="J32" s="23">
        <v>0</v>
      </c>
      <c r="K32" s="23">
        <v>0</v>
      </c>
      <c r="L32" s="23">
        <v>0</v>
      </c>
      <c r="M32" s="4"/>
    </row>
    <row r="33" spans="1:13" ht="25.5" x14ac:dyDescent="0.2">
      <c r="A33" s="10">
        <v>0</v>
      </c>
      <c r="B33" s="11" t="s">
        <v>51</v>
      </c>
      <c r="C33" s="12" t="s">
        <v>52</v>
      </c>
      <c r="D33" s="22">
        <v>0</v>
      </c>
      <c r="E33" s="22">
        <v>0</v>
      </c>
      <c r="F33" s="22">
        <v>2336.6</v>
      </c>
      <c r="G33" s="22">
        <v>2336.6</v>
      </c>
      <c r="H33" s="22">
        <v>0</v>
      </c>
      <c r="I33" s="23">
        <v>0</v>
      </c>
      <c r="J33" s="23">
        <v>0</v>
      </c>
      <c r="K33" s="23">
        <f t="shared" si="1"/>
        <v>0</v>
      </c>
      <c r="L33" s="23">
        <f t="shared" si="2"/>
        <v>0</v>
      </c>
      <c r="M33" s="4"/>
    </row>
    <row r="34" spans="1:13" ht="25.5" x14ac:dyDescent="0.2">
      <c r="A34" s="10">
        <v>0</v>
      </c>
      <c r="B34" s="11" t="s">
        <v>53</v>
      </c>
      <c r="C34" s="12" t="s">
        <v>54</v>
      </c>
      <c r="D34" s="22">
        <v>0</v>
      </c>
      <c r="E34" s="22">
        <v>0</v>
      </c>
      <c r="F34" s="22">
        <v>2592.4</v>
      </c>
      <c r="G34" s="22">
        <v>2592.4</v>
      </c>
      <c r="H34" s="22">
        <v>135.84800000000001</v>
      </c>
      <c r="I34" s="23">
        <v>0</v>
      </c>
      <c r="J34" s="23">
        <v>0</v>
      </c>
      <c r="K34" s="23">
        <f t="shared" si="1"/>
        <v>5.2402407035951244</v>
      </c>
      <c r="L34" s="23">
        <f t="shared" si="2"/>
        <v>5.2402407035951244</v>
      </c>
      <c r="M34" s="4"/>
    </row>
    <row r="35" spans="1:13" ht="15.75" x14ac:dyDescent="0.2">
      <c r="A35" s="10">
        <v>0</v>
      </c>
      <c r="B35" s="11" t="s">
        <v>55</v>
      </c>
      <c r="C35" s="12" t="s">
        <v>56</v>
      </c>
      <c r="D35" s="21">
        <v>34.159999999999997</v>
      </c>
      <c r="E35" s="22">
        <v>0</v>
      </c>
      <c r="F35" s="22">
        <v>765</v>
      </c>
      <c r="G35" s="22">
        <v>765</v>
      </c>
      <c r="H35" s="22">
        <v>0</v>
      </c>
      <c r="I35" s="23">
        <f t="shared" si="0"/>
        <v>0</v>
      </c>
      <c r="J35" s="23">
        <v>0</v>
      </c>
      <c r="K35" s="23">
        <f t="shared" si="1"/>
        <v>0</v>
      </c>
      <c r="L35" s="23">
        <f t="shared" si="2"/>
        <v>0</v>
      </c>
      <c r="M35" s="4"/>
    </row>
    <row r="36" spans="1:13" ht="38.25" x14ac:dyDescent="0.2">
      <c r="A36" s="10">
        <v>0</v>
      </c>
      <c r="B36" s="11" t="s">
        <v>57</v>
      </c>
      <c r="C36" s="12" t="s">
        <v>58</v>
      </c>
      <c r="D36" s="22">
        <v>0</v>
      </c>
      <c r="E36" s="22">
        <v>0</v>
      </c>
      <c r="F36" s="22">
        <v>1636.5</v>
      </c>
      <c r="G36" s="22">
        <v>1636.5</v>
      </c>
      <c r="H36" s="22">
        <v>0</v>
      </c>
      <c r="I36" s="23">
        <v>0</v>
      </c>
      <c r="J36" s="23">
        <v>0</v>
      </c>
      <c r="K36" s="23">
        <f t="shared" si="1"/>
        <v>0</v>
      </c>
      <c r="L36" s="23">
        <f t="shared" si="2"/>
        <v>0</v>
      </c>
      <c r="M36" s="4"/>
    </row>
    <row r="37" spans="1:13" ht="15.75" x14ac:dyDescent="0.2">
      <c r="A37" s="10"/>
      <c r="B37" s="19" t="s">
        <v>82</v>
      </c>
      <c r="C37" s="20" t="s">
        <v>83</v>
      </c>
      <c r="D37" s="21">
        <v>60.9</v>
      </c>
      <c r="E37" s="22"/>
      <c r="F37" s="22"/>
      <c r="G37" s="22"/>
      <c r="H37" s="22"/>
      <c r="I37" s="23">
        <f t="shared" si="0"/>
        <v>0</v>
      </c>
      <c r="J37" s="23">
        <v>0</v>
      </c>
      <c r="K37" s="23">
        <v>0</v>
      </c>
      <c r="L37" s="23">
        <v>0</v>
      </c>
      <c r="M37" s="4"/>
    </row>
    <row r="38" spans="1:13" ht="25.5" x14ac:dyDescent="0.2">
      <c r="A38" s="10">
        <v>0</v>
      </c>
      <c r="B38" s="11" t="s">
        <v>59</v>
      </c>
      <c r="C38" s="12" t="s">
        <v>60</v>
      </c>
      <c r="D38" s="22">
        <v>0</v>
      </c>
      <c r="E38" s="22">
        <v>100</v>
      </c>
      <c r="F38" s="22">
        <v>100</v>
      </c>
      <c r="G38" s="22">
        <v>25</v>
      </c>
      <c r="H38" s="22">
        <v>0</v>
      </c>
      <c r="I38" s="23">
        <v>0</v>
      </c>
      <c r="J38" s="23">
        <f t="shared" si="3"/>
        <v>0</v>
      </c>
      <c r="K38" s="23">
        <f t="shared" si="1"/>
        <v>0</v>
      </c>
      <c r="L38" s="23">
        <f t="shared" si="2"/>
        <v>0</v>
      </c>
      <c r="M38" s="4"/>
    </row>
    <row r="39" spans="1:13" x14ac:dyDescent="0.2">
      <c r="A39" s="10">
        <v>0</v>
      </c>
      <c r="B39" s="11" t="s">
        <v>61</v>
      </c>
      <c r="C39" s="12" t="s">
        <v>62</v>
      </c>
      <c r="D39" s="22">
        <v>0</v>
      </c>
      <c r="E39" s="22">
        <v>0</v>
      </c>
      <c r="F39" s="22">
        <v>99</v>
      </c>
      <c r="G39" s="22">
        <v>99</v>
      </c>
      <c r="H39" s="22">
        <v>0</v>
      </c>
      <c r="I39" s="23">
        <v>0</v>
      </c>
      <c r="J39" s="23">
        <v>0</v>
      </c>
      <c r="K39" s="23">
        <f t="shared" si="1"/>
        <v>0</v>
      </c>
      <c r="L39" s="23">
        <f t="shared" si="2"/>
        <v>0</v>
      </c>
      <c r="M39" s="4"/>
    </row>
    <row r="40" spans="1:13" x14ac:dyDescent="0.2">
      <c r="A40" s="10">
        <v>1</v>
      </c>
      <c r="B40" s="11" t="s">
        <v>63</v>
      </c>
      <c r="C40" s="12" t="s">
        <v>64</v>
      </c>
      <c r="D40" s="22">
        <f>D41</f>
        <v>0</v>
      </c>
      <c r="E40" s="22">
        <v>0</v>
      </c>
      <c r="F40" s="22">
        <v>2430.3000000000002</v>
      </c>
      <c r="G40" s="22">
        <v>2430.3000000000002</v>
      </c>
      <c r="H40" s="22">
        <v>0</v>
      </c>
      <c r="I40" s="23">
        <v>0</v>
      </c>
      <c r="J40" s="23">
        <v>0</v>
      </c>
      <c r="K40" s="23">
        <f t="shared" si="1"/>
        <v>0</v>
      </c>
      <c r="L40" s="23">
        <f t="shared" si="2"/>
        <v>0</v>
      </c>
      <c r="M40" s="4"/>
    </row>
    <row r="41" spans="1:13" x14ac:dyDescent="0.2">
      <c r="A41" s="10">
        <v>0</v>
      </c>
      <c r="B41" s="11" t="s">
        <v>65</v>
      </c>
      <c r="C41" s="12" t="s">
        <v>66</v>
      </c>
      <c r="D41" s="22">
        <v>0</v>
      </c>
      <c r="E41" s="22">
        <v>0</v>
      </c>
      <c r="F41" s="22">
        <v>2430.3000000000002</v>
      </c>
      <c r="G41" s="22">
        <v>2430.3000000000002</v>
      </c>
      <c r="H41" s="22">
        <v>0</v>
      </c>
      <c r="I41" s="23">
        <v>0</v>
      </c>
      <c r="J41" s="23">
        <v>0</v>
      </c>
      <c r="K41" s="23">
        <f t="shared" si="1"/>
        <v>0</v>
      </c>
      <c r="L41" s="23">
        <f t="shared" si="2"/>
        <v>0</v>
      </c>
      <c r="M41" s="4"/>
    </row>
    <row r="42" spans="1:13" x14ac:dyDescent="0.2">
      <c r="A42" s="10">
        <v>1</v>
      </c>
      <c r="B42" s="11" t="s">
        <v>67</v>
      </c>
      <c r="C42" s="12" t="s">
        <v>68</v>
      </c>
      <c r="D42" s="22">
        <f>D40+D31+D25+D12+D5</f>
        <v>5982.3087500000011</v>
      </c>
      <c r="E42" s="22">
        <v>4302.8109999999997</v>
      </c>
      <c r="F42" s="22">
        <v>23618.032799999997</v>
      </c>
      <c r="G42" s="22">
        <v>20390.92455</v>
      </c>
      <c r="H42" s="22">
        <v>10663.431649999997</v>
      </c>
      <c r="I42" s="23">
        <f t="shared" si="0"/>
        <v>178.2494367245755</v>
      </c>
      <c r="J42" s="23">
        <f t="shared" si="3"/>
        <v>247.82477431613884</v>
      </c>
      <c r="K42" s="23">
        <f t="shared" si="1"/>
        <v>45.149533580121023</v>
      </c>
      <c r="L42" s="23">
        <f t="shared" si="2"/>
        <v>52.294988507522078</v>
      </c>
      <c r="M42" s="4"/>
    </row>
    <row r="44" spans="1:13" x14ac:dyDescent="0.2">
      <c r="B44" s="8"/>
      <c r="C44" s="6"/>
      <c r="D44" s="4"/>
      <c r="E44" s="4"/>
      <c r="F44" s="4"/>
      <c r="G44" s="4"/>
      <c r="H44" s="4"/>
      <c r="I44" s="4"/>
      <c r="J44" s="4"/>
      <c r="K44" s="4"/>
      <c r="L44" s="4"/>
    </row>
    <row r="52" hidden="1" x14ac:dyDescent="0.2"/>
  </sheetData>
  <mergeCells count="1">
    <mergeCell ref="B2:L2"/>
  </mergeCells>
  <conditionalFormatting sqref="B5:B17 B19:B31 B33:B36 B38:B42">
    <cfRule type="expression" dxfId="115" priority="111" stopIfTrue="1">
      <formula>A5=1</formula>
    </cfRule>
    <cfRule type="expression" dxfId="114" priority="112" stopIfTrue="1">
      <formula>A5=2</formula>
    </cfRule>
    <cfRule type="expression" dxfId="113" priority="113" stopIfTrue="1">
      <formula>A5=3</formula>
    </cfRule>
  </conditionalFormatting>
  <conditionalFormatting sqref="B44:B53">
    <cfRule type="expression" dxfId="112" priority="63" stopIfTrue="1">
      <formula>A44=1</formula>
    </cfRule>
    <cfRule type="expression" dxfId="111" priority="64" stopIfTrue="1">
      <formula>A44=2</formula>
    </cfRule>
    <cfRule type="expression" dxfId="110" priority="65" stopIfTrue="1">
      <formula>A44=3</formula>
    </cfRule>
  </conditionalFormatting>
  <conditionalFormatting sqref="C6:C11 C19:C20 C33:C36 C38:C42 C13:C17 C22:C24 C26:C30">
    <cfRule type="expression" dxfId="109" priority="114" stopIfTrue="1">
      <formula>A6=1</formula>
    </cfRule>
    <cfRule type="expression" dxfId="108" priority="115" stopIfTrue="1">
      <formula>A6=2</formula>
    </cfRule>
    <cfRule type="expression" dxfId="107" priority="116" stopIfTrue="1">
      <formula>A6=3</formula>
    </cfRule>
  </conditionalFormatting>
  <conditionalFormatting sqref="C44:C53">
    <cfRule type="expression" dxfId="106" priority="66" stopIfTrue="1">
      <formula>A44=1</formula>
    </cfRule>
    <cfRule type="expression" dxfId="105" priority="67" stopIfTrue="1">
      <formula>A44=2</formula>
    </cfRule>
    <cfRule type="expression" dxfId="104" priority="68" stopIfTrue="1">
      <formula>A44=3</formula>
    </cfRule>
  </conditionalFormatting>
  <conditionalFormatting sqref="D5 D9 D11:D12 D16:D17 D19:D22 D25 D30:D31 D33:D34 E5:E42 D36 D38:D42">
    <cfRule type="expression" dxfId="103" priority="117" stopIfTrue="1">
      <formula>A5=1</formula>
    </cfRule>
    <cfRule type="expression" dxfId="102" priority="118" stopIfTrue="1">
      <formula>A5=2</formula>
    </cfRule>
    <cfRule type="expression" dxfId="101" priority="119" stopIfTrue="1">
      <formula>A5=3</formula>
    </cfRule>
  </conditionalFormatting>
  <conditionalFormatting sqref="D44:D53">
    <cfRule type="expression" dxfId="100" priority="69" stopIfTrue="1">
      <formula>A44=1</formula>
    </cfRule>
    <cfRule type="expression" dxfId="99" priority="70" stopIfTrue="1">
      <formula>A44=2</formula>
    </cfRule>
    <cfRule type="expression" dxfId="98" priority="71" stopIfTrue="1">
      <formula>A44=3</formula>
    </cfRule>
  </conditionalFormatting>
  <conditionalFormatting sqref="E5:F42">
    <cfRule type="expression" dxfId="97" priority="120" stopIfTrue="1">
      <formula>A5=1</formula>
    </cfRule>
    <cfRule type="expression" dxfId="96" priority="121" stopIfTrue="1">
      <formula>A5=2</formula>
    </cfRule>
    <cfRule type="expression" dxfId="95" priority="122" stopIfTrue="1">
      <formula>A5=3</formula>
    </cfRule>
  </conditionalFormatting>
  <conditionalFormatting sqref="E44:E53">
    <cfRule type="expression" dxfId="94" priority="72" stopIfTrue="1">
      <formula>A44=1</formula>
    </cfRule>
    <cfRule type="expression" dxfId="93" priority="73" stopIfTrue="1">
      <formula>A44=2</formula>
    </cfRule>
    <cfRule type="expression" dxfId="92" priority="74" stopIfTrue="1">
      <formula>A44=3</formula>
    </cfRule>
  </conditionalFormatting>
  <conditionalFormatting sqref="F5:G42">
    <cfRule type="expression" dxfId="91" priority="123" stopIfTrue="1">
      <formula>A5=1</formula>
    </cfRule>
    <cfRule type="expression" dxfId="90" priority="124" stopIfTrue="1">
      <formula>A5=2</formula>
    </cfRule>
    <cfRule type="expression" dxfId="89" priority="125" stopIfTrue="1">
      <formula>A5=3</formula>
    </cfRule>
  </conditionalFormatting>
  <conditionalFormatting sqref="F44:F53">
    <cfRule type="expression" dxfId="88" priority="75" stopIfTrue="1">
      <formula>A44=1</formula>
    </cfRule>
    <cfRule type="expression" dxfId="87" priority="76" stopIfTrue="1">
      <formula>A44=2</formula>
    </cfRule>
    <cfRule type="expression" dxfId="86" priority="77" stopIfTrue="1">
      <formula>A44=3</formula>
    </cfRule>
  </conditionalFormatting>
  <conditionalFormatting sqref="G5:H42">
    <cfRule type="expression" dxfId="85" priority="132" stopIfTrue="1">
      <formula>A5=1</formula>
    </cfRule>
    <cfRule type="expression" dxfId="84" priority="133" stopIfTrue="1">
      <formula>A5=2</formula>
    </cfRule>
    <cfRule type="expression" dxfId="83" priority="134" stopIfTrue="1">
      <formula>A5=3</formula>
    </cfRule>
  </conditionalFormatting>
  <conditionalFormatting sqref="G44:G53">
    <cfRule type="expression" dxfId="82" priority="84" stopIfTrue="1">
      <formula>A44=1</formula>
    </cfRule>
    <cfRule type="expression" dxfId="81" priority="85" stopIfTrue="1">
      <formula>A44=2</formula>
    </cfRule>
    <cfRule type="expression" dxfId="80" priority="86" stopIfTrue="1">
      <formula>A44=3</formula>
    </cfRule>
  </conditionalFormatting>
  <conditionalFormatting sqref="H5:H42">
    <cfRule type="expression" dxfId="79" priority="135" stopIfTrue="1">
      <formula>A5=1</formula>
    </cfRule>
    <cfRule type="expression" dxfId="78" priority="136" stopIfTrue="1">
      <formula>A5=2</formula>
    </cfRule>
    <cfRule type="expression" dxfId="77" priority="137" stopIfTrue="1">
      <formula>A5=3</formula>
    </cfRule>
  </conditionalFormatting>
  <conditionalFormatting sqref="H44:H53">
    <cfRule type="expression" dxfId="76" priority="87" stopIfTrue="1">
      <formula>A44=1</formula>
    </cfRule>
    <cfRule type="expression" dxfId="75" priority="88" stopIfTrue="1">
      <formula>A44=2</formula>
    </cfRule>
    <cfRule type="expression" dxfId="74" priority="89" stopIfTrue="1">
      <formula>A44=3</formula>
    </cfRule>
  </conditionalFormatting>
  <conditionalFormatting sqref="I5:I42">
    <cfRule type="expression" dxfId="73" priority="141" stopIfTrue="1">
      <formula>A5=1</formula>
    </cfRule>
    <cfRule type="expression" dxfId="72" priority="142" stopIfTrue="1">
      <formula>A5=2</formula>
    </cfRule>
    <cfRule type="expression" dxfId="71" priority="143" stopIfTrue="1">
      <formula>A5=3</formula>
    </cfRule>
  </conditionalFormatting>
  <conditionalFormatting sqref="I44:I53">
    <cfRule type="expression" dxfId="70" priority="93" stopIfTrue="1">
      <formula>A44=1</formula>
    </cfRule>
    <cfRule type="expression" dxfId="69" priority="94" stopIfTrue="1">
      <formula>A44=2</formula>
    </cfRule>
    <cfRule type="expression" dxfId="68" priority="95" stopIfTrue="1">
      <formula>A44=3</formula>
    </cfRule>
  </conditionalFormatting>
  <conditionalFormatting sqref="J5:J42">
    <cfRule type="expression" dxfId="67" priority="144" stopIfTrue="1">
      <formula>A5=1</formula>
    </cfRule>
    <cfRule type="expression" dxfId="66" priority="145" stopIfTrue="1">
      <formula>A5=2</formula>
    </cfRule>
    <cfRule type="expression" dxfId="65" priority="146" stopIfTrue="1">
      <formula>A5=3</formula>
    </cfRule>
  </conditionalFormatting>
  <conditionalFormatting sqref="J44:J53">
    <cfRule type="expression" dxfId="64" priority="96" stopIfTrue="1">
      <formula>A44=1</formula>
    </cfRule>
    <cfRule type="expression" dxfId="63" priority="97" stopIfTrue="1">
      <formula>A44=2</formula>
    </cfRule>
    <cfRule type="expression" dxfId="62" priority="98" stopIfTrue="1">
      <formula>A44=3</formula>
    </cfRule>
  </conditionalFormatting>
  <conditionalFormatting sqref="K5:K42">
    <cfRule type="expression" dxfId="61" priority="147" stopIfTrue="1">
      <formula>A5=1</formula>
    </cfRule>
    <cfRule type="expression" dxfId="60" priority="148" stopIfTrue="1">
      <formula>A5=2</formula>
    </cfRule>
    <cfRule type="expression" dxfId="59" priority="149" stopIfTrue="1">
      <formula>A5=3</formula>
    </cfRule>
  </conditionalFormatting>
  <conditionalFormatting sqref="K44:K53">
    <cfRule type="expression" dxfId="58" priority="99" stopIfTrue="1">
      <formula>A44=1</formula>
    </cfRule>
    <cfRule type="expression" dxfId="57" priority="100" stopIfTrue="1">
      <formula>A44=2</formula>
    </cfRule>
    <cfRule type="expression" dxfId="56" priority="101" stopIfTrue="1">
      <formula>A44=3</formula>
    </cfRule>
  </conditionalFormatting>
  <conditionalFormatting sqref="L5:L42">
    <cfRule type="expression" dxfId="55" priority="150" stopIfTrue="1">
      <formula>A5=1</formula>
    </cfRule>
    <cfRule type="expression" dxfId="54" priority="151" stopIfTrue="1">
      <formula>A5=2</formula>
    </cfRule>
    <cfRule type="expression" dxfId="53" priority="152" stopIfTrue="1">
      <formula>A5=3</formula>
    </cfRule>
  </conditionalFormatting>
  <conditionalFormatting sqref="L44:L53">
    <cfRule type="expression" dxfId="52" priority="102" stopIfTrue="1">
      <formula>A44=1</formula>
    </cfRule>
    <cfRule type="expression" dxfId="51" priority="103" stopIfTrue="1">
      <formula>A44=2</formula>
    </cfRule>
    <cfRule type="expression" dxfId="50" priority="104" stopIfTrue="1">
      <formula>A44=3</formula>
    </cfRule>
  </conditionalFormatting>
  <conditionalFormatting sqref="D6:D8">
    <cfRule type="expression" dxfId="49" priority="48" stopIfTrue="1">
      <formula>XFB6=1</formula>
    </cfRule>
    <cfRule type="expression" dxfId="48" priority="49" stopIfTrue="1">
      <formula>XFB6=2</formula>
    </cfRule>
    <cfRule type="expression" dxfId="47" priority="50" stopIfTrue="1">
      <formula>XFB6=3</formula>
    </cfRule>
  </conditionalFormatting>
  <conditionalFormatting sqref="D10">
    <cfRule type="expression" dxfId="46" priority="45" stopIfTrue="1">
      <formula>XFB10=1</formula>
    </cfRule>
    <cfRule type="expression" dxfId="45" priority="46" stopIfTrue="1">
      <formula>XFB10=2</formula>
    </cfRule>
    <cfRule type="expression" dxfId="44" priority="47" stopIfTrue="1">
      <formula>XFB10=3</formula>
    </cfRule>
  </conditionalFormatting>
  <conditionalFormatting sqref="D13:D15">
    <cfRule type="expression" dxfId="43" priority="42" stopIfTrue="1">
      <formula>XFB13=1</formula>
    </cfRule>
    <cfRule type="expression" dxfId="42" priority="43" stopIfTrue="1">
      <formula>XFB13=2</formula>
    </cfRule>
    <cfRule type="expression" dxfId="41" priority="44" stopIfTrue="1">
      <formula>XFB13=3</formula>
    </cfRule>
  </conditionalFormatting>
  <conditionalFormatting sqref="B18">
    <cfRule type="expression" dxfId="40" priority="37" stopIfTrue="1">
      <formula>A18=1</formula>
    </cfRule>
    <cfRule type="expression" dxfId="39" priority="38" stopIfTrue="1">
      <formula>A18=2</formula>
    </cfRule>
    <cfRule type="expression" dxfId="38" priority="39" stopIfTrue="1">
      <formula>A18=3</formula>
    </cfRule>
  </conditionalFormatting>
  <conditionalFormatting sqref="C18">
    <cfRule type="expression" dxfId="37" priority="36" stopIfTrue="1">
      <formula>A18=1</formula>
    </cfRule>
  </conditionalFormatting>
  <conditionalFormatting sqref="C18">
    <cfRule type="expression" dxfId="36" priority="40" stopIfTrue="1">
      <formula>A18=2</formula>
    </cfRule>
    <cfRule type="expression" dxfId="35" priority="41" stopIfTrue="1">
      <formula>A18=3</formula>
    </cfRule>
  </conditionalFormatting>
  <conditionalFormatting sqref="D18">
    <cfRule type="expression" dxfId="34" priority="33" stopIfTrue="1">
      <formula>XFB18=1</formula>
    </cfRule>
    <cfRule type="expression" dxfId="33" priority="34" stopIfTrue="1">
      <formula>XFB18=2</formula>
    </cfRule>
    <cfRule type="expression" dxfId="32" priority="35" stopIfTrue="1">
      <formula>XFB18=3</formula>
    </cfRule>
  </conditionalFormatting>
  <conditionalFormatting sqref="D23:D24">
    <cfRule type="expression" dxfId="31" priority="30" stopIfTrue="1">
      <formula>XFB23=1</formula>
    </cfRule>
    <cfRule type="expression" dxfId="30" priority="31" stopIfTrue="1">
      <formula>XFB23=2</formula>
    </cfRule>
    <cfRule type="expression" dxfId="29" priority="32" stopIfTrue="1">
      <formula>XFB23=3</formula>
    </cfRule>
  </conditionalFormatting>
  <conditionalFormatting sqref="D26:D29">
    <cfRule type="expression" dxfId="28" priority="27" stopIfTrue="1">
      <formula>XFB26=1</formula>
    </cfRule>
    <cfRule type="expression" dxfId="27" priority="28" stopIfTrue="1">
      <formula>XFB26=2</formula>
    </cfRule>
    <cfRule type="expression" dxfId="26" priority="29" stopIfTrue="1">
      <formula>XFB26=3</formula>
    </cfRule>
  </conditionalFormatting>
  <conditionalFormatting sqref="B32">
    <cfRule type="expression" dxfId="25" priority="22" stopIfTrue="1">
      <formula>A32=1</formula>
    </cfRule>
    <cfRule type="expression" dxfId="24" priority="23" stopIfTrue="1">
      <formula>A32=2</formula>
    </cfRule>
    <cfRule type="expression" dxfId="23" priority="24" stopIfTrue="1">
      <formula>A32=3</formula>
    </cfRule>
  </conditionalFormatting>
  <conditionalFormatting sqref="C32">
    <cfRule type="expression" dxfId="22" priority="21" stopIfTrue="1">
      <formula>A32=1</formula>
    </cfRule>
  </conditionalFormatting>
  <conditionalFormatting sqref="C32">
    <cfRule type="expression" dxfId="21" priority="25" stopIfTrue="1">
      <formula>A32=2</formula>
    </cfRule>
    <cfRule type="expression" dxfId="20" priority="26" stopIfTrue="1">
      <formula>A32=3</formula>
    </cfRule>
  </conditionalFormatting>
  <conditionalFormatting sqref="D32">
    <cfRule type="expression" dxfId="19" priority="18" stopIfTrue="1">
      <formula>XFB32=1</formula>
    </cfRule>
    <cfRule type="expression" dxfId="18" priority="19" stopIfTrue="1">
      <formula>XFB32=2</formula>
    </cfRule>
    <cfRule type="expression" dxfId="17" priority="20" stopIfTrue="1">
      <formula>XFB32=3</formula>
    </cfRule>
  </conditionalFormatting>
  <conditionalFormatting sqref="D35">
    <cfRule type="expression" dxfId="16" priority="15" stopIfTrue="1">
      <formula>XFB35=1</formula>
    </cfRule>
    <cfRule type="expression" dxfId="15" priority="16" stopIfTrue="1">
      <formula>XFB35=2</formula>
    </cfRule>
    <cfRule type="expression" dxfId="14" priority="17" stopIfTrue="1">
      <formula>XFB35=3</formula>
    </cfRule>
  </conditionalFormatting>
  <conditionalFormatting sqref="B37">
    <cfRule type="expression" dxfId="13" priority="10" stopIfTrue="1">
      <formula>A37=1</formula>
    </cfRule>
    <cfRule type="expression" dxfId="12" priority="11" stopIfTrue="1">
      <formula>A37=2</formula>
    </cfRule>
    <cfRule type="expression" dxfId="11" priority="12" stopIfTrue="1">
      <formula>A37=3</formula>
    </cfRule>
  </conditionalFormatting>
  <conditionalFormatting sqref="C37">
    <cfRule type="expression" dxfId="10" priority="9" stopIfTrue="1">
      <formula>A37=1</formula>
    </cfRule>
  </conditionalFormatting>
  <conditionalFormatting sqref="C37">
    <cfRule type="expression" dxfId="9" priority="13" stopIfTrue="1">
      <formula>A37=2</formula>
    </cfRule>
    <cfRule type="expression" dxfId="8" priority="14" stopIfTrue="1">
      <formula>A37=3</formula>
    </cfRule>
  </conditionalFormatting>
  <conditionalFormatting sqref="D37">
    <cfRule type="expression" dxfId="7" priority="6" stopIfTrue="1">
      <formula>XFB37=1</formula>
    </cfRule>
    <cfRule type="expression" dxfId="6" priority="7" stopIfTrue="1">
      <formula>XFB37=2</formula>
    </cfRule>
    <cfRule type="expression" dxfId="5" priority="8" stopIfTrue="1">
      <formula>XFB37=3</formula>
    </cfRule>
  </conditionalFormatting>
  <conditionalFormatting sqref="C5">
    <cfRule type="expression" dxfId="4" priority="5" stopIfTrue="1">
      <formula>A5=1</formula>
    </cfRule>
  </conditionalFormatting>
  <conditionalFormatting sqref="C12">
    <cfRule type="expression" dxfId="3" priority="4" stopIfTrue="1">
      <formula>A12=1</formula>
    </cfRule>
  </conditionalFormatting>
  <conditionalFormatting sqref="C21">
    <cfRule type="expression" dxfId="2" priority="3" stopIfTrue="1">
      <formula>A21=1</formula>
    </cfRule>
  </conditionalFormatting>
  <conditionalFormatting sqref="C25">
    <cfRule type="expression" dxfId="1" priority="2" stopIfTrue="1">
      <formula>A25=1</formula>
    </cfRule>
  </conditionalFormatting>
  <conditionalFormatting sqref="C31">
    <cfRule type="expression" dxfId="0" priority="1" stopIfTrue="1">
      <formula>A31=1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F38C4-C255-409A-802E-85E257F216ED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analiz_vd0</vt:lpstr>
      <vt:lpstr>Аркуш1</vt:lpstr>
      <vt:lpstr>analiz_vd0!Заголовки_для_друку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2025-04-10T07:03:50Z</cp:lastPrinted>
  <dcterms:created xsi:type="dcterms:W3CDTF">2025-04-10T05:51:13Z</dcterms:created>
  <dcterms:modified xsi:type="dcterms:W3CDTF">2025-04-10T07:17:26Z</dcterms:modified>
</cp:coreProperties>
</file>